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'BSHEET'!$A$1</definedName>
    <definedName name="_xlnm.Print_Area" localSheetId="1">'BSHEET'!$A$1:$E$56</definedName>
    <definedName name="_xlnm.Print_Area" localSheetId="3">'CFLOW'!$A$1:$G$53</definedName>
    <definedName name="_xlnm.Print_Area" localSheetId="2">'EQUITY CHANGE'!$A$1:$R$53</definedName>
    <definedName name="_xlnm.Print_Area" localSheetId="0">'INCOME'!$A$1:$H$41</definedName>
  </definedNames>
  <calcPr fullCalcOnLoad="1"/>
</workbook>
</file>

<file path=xl/sharedStrings.xml><?xml version="1.0" encoding="utf-8"?>
<sst xmlns="http://schemas.openxmlformats.org/spreadsheetml/2006/main" count="157" uniqueCount="118">
  <si>
    <t>Revenue</t>
  </si>
  <si>
    <t>Current</t>
  </si>
  <si>
    <t>Comparative</t>
  </si>
  <si>
    <t>RM '000</t>
  </si>
  <si>
    <t>NCB HOLDINGS BHD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</si>
  <si>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</si>
  <si>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</si>
  <si>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</si>
  <si>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</si>
  <si>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</si>
  <si>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</si>
  <si>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</si>
  <si>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</si>
  <si>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</si>
  <si>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</si>
  <si>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</si>
  <si>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</si>
  <si>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</si>
  <si>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</si>
  <si>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</si>
  <si>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</si>
  <si>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</si>
  <si>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</si>
  <si>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</si>
  <si>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</si>
  <si>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</si>
  <si>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</si>
  <si>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</si>
  <si>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</si>
  <si>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Short Term Borrowings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</si>
  <si>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</si>
  <si>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</si>
  <si>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</si>
  <si>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</si>
  <si>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</si>
  <si>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</si>
  <si>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</si>
  <si>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Long Term Loans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</si>
  <si>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</si>
  <si>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</si>
  <si>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</si>
  <si>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</si>
  <si>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</si>
  <si>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</si>
  <si>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</si>
  <si>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</si>
  <si>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</si>
  <si>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</si>
  <si>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2002</t>
  </si>
  <si>
    <t>Property, Plant and  Equipment</t>
  </si>
  <si>
    <t xml:space="preserve">(The Condensed Consolidated Balance Sheet should be read in conjunction with the 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</si>
  <si>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</si>
  <si>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</si>
  <si>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</si>
  <si>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</si>
  <si>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</si>
  <si>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</si>
  <si>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</si>
  <si>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</si>
  <si>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</si>
  <si>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</si>
  <si>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</si>
  <si>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</si>
  <si>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</si>
  <si>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</si>
  <si>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</si>
  <si>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</si>
  <si>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</si>
  <si>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Dividends paid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</si>
  <si>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</si>
  <si>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</si>
  <si>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</si>
  <si>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</si>
  <si>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</si>
  <si>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</si>
  <si>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</si>
  <si>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Equity Investments</t>
  </si>
  <si>
    <t>EFFECT OF EXCHANGE RATE CHANGES</t>
  </si>
  <si>
    <t>2003</t>
  </si>
  <si>
    <t>31/12/2002</t>
  </si>
  <si>
    <t>Annual Financial Report for the year ended 31 December 2002)</t>
  </si>
  <si>
    <t>Balance at 1 January 2003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</si>
  <si>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</si>
  <si>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</si>
  <si>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</si>
  <si>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</si>
  <si>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</si>
  <si>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</si>
  <si>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</si>
  <si>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</si>
  <si>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</si>
  <si>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Bank Borrowings Repaid</t>
  </si>
  <si>
    <t>Cash and cash equivalents comprise of:</t>
  </si>
  <si>
    <t>Tax Paid</t>
  </si>
  <si>
    <t>Final Dividend 2002</t>
  </si>
  <si>
    <t>Balance at 1 January 2002</t>
  </si>
  <si>
    <t>New Share Issues</t>
  </si>
  <si>
    <t xml:space="preserve">Dividend </t>
  </si>
  <si>
    <t>Interim Dividend 2003</t>
  </si>
  <si>
    <t>AS AT 31 DECEMBER  2003</t>
  </si>
  <si>
    <t>FOR THE THIRD QUARTER ENDED 31 DECEMBER 2003</t>
  </si>
  <si>
    <t>31 Dec</t>
  </si>
  <si>
    <t>12 Month</t>
  </si>
  <si>
    <t>31/12/2003</t>
  </si>
  <si>
    <t xml:space="preserve">For The 12 Month Period   </t>
  </si>
  <si>
    <t>Ended 31 December 2003</t>
  </si>
  <si>
    <t>As At 31 December 2003</t>
  </si>
  <si>
    <t>Ended 31 December 2002</t>
  </si>
  <si>
    <t>FOR THE 12 MONTHS ENDED 31 DECEMBER  2003</t>
  </si>
  <si>
    <t>FOR THE 9 MONTHS ENDED 31 DECEMBER 2003</t>
  </si>
  <si>
    <t xml:space="preserve">12 Months </t>
  </si>
  <si>
    <t>Reserve on CurrencyTranslation</t>
  </si>
  <si>
    <t>Reserve on Consolidation</t>
  </si>
  <si>
    <t>Reserve on Currency Translation</t>
  </si>
  <si>
    <t>Prior Year Adjustment</t>
  </si>
  <si>
    <t>As At 31 December 2002</t>
  </si>
  <si>
    <t>Financial Report for the year ended 31 December 2002)</t>
  </si>
  <si>
    <t>(The Condensed Consolidated Statement of Changes in Equity should be read in conjunction with the Annual Financial Report for the year ended 31 December 2002)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</si>
</sst>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1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16" fontId="2" fillId="0" borderId="0" xfId="16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4">
      <selection activeCell="D54" sqref="D54"/>
    </sheetView>
  </sheetViews>
  <sheetFormatPr defaultColWidth="9.140625" defaultRowHeight="12.75"/>
  <cols>
    <col min="1" max="1" width="28.28125" style="0" customWidth="1"/>
    <col min="2" max="2" width="18.57421875" style="1" customWidth="1"/>
    <col min="3" max="3" width="1.421875" style="1" customWidth="1"/>
    <col min="4" max="4" width="18.57421875" style="1" customWidth="1"/>
    <col min="5" max="5" width="0.85546875" style="1" customWidth="1"/>
    <col min="6" max="6" width="19.421875" style="1" customWidth="1"/>
    <col min="7" max="7" width="1.28515625" style="1" customWidth="1"/>
    <col min="8" max="8" width="20.57421875" style="1" customWidth="1"/>
  </cols>
  <sheetData>
    <row r="1" spans="1:8" ht="18">
      <c r="A1" s="48" t="s">
        <v>4</v>
      </c>
      <c r="B1" s="48"/>
      <c r="C1" s="48"/>
      <c r="D1" s="48"/>
      <c r="E1" s="48"/>
      <c r="F1" s="48"/>
      <c r="G1" s="48"/>
      <c r="H1" s="48"/>
    </row>
    <row r="2" spans="1:8" ht="15.75">
      <c r="A2" s="6"/>
      <c r="B2" s="7"/>
      <c r="C2" s="7"/>
      <c r="D2" s="7"/>
      <c r="E2" s="7"/>
      <c r="F2" s="7"/>
      <c r="G2" s="7"/>
      <c r="H2" s="7"/>
    </row>
    <row r="3" spans="1:8" ht="18">
      <c r="A3" s="48" t="s">
        <v>5</v>
      </c>
      <c r="B3" s="48"/>
      <c r="C3" s="48"/>
      <c r="D3" s="48"/>
      <c r="E3" s="48"/>
      <c r="F3" s="48"/>
      <c r="G3" s="48"/>
      <c r="H3" s="48"/>
    </row>
    <row r="4" spans="1:8" ht="18">
      <c r="A4" s="48" t="s">
        <v>100</v>
      </c>
      <c r="B4" s="48"/>
      <c r="C4" s="48"/>
      <c r="D4" s="48"/>
      <c r="E4" s="48"/>
      <c r="F4" s="48"/>
      <c r="G4" s="48"/>
      <c r="H4" s="48"/>
    </row>
    <row r="5" spans="1:8" ht="15">
      <c r="A5" s="2"/>
      <c r="B5" s="3"/>
      <c r="C5" s="3"/>
      <c r="D5" s="3"/>
      <c r="E5" s="3"/>
      <c r="F5" s="3"/>
      <c r="G5" s="3"/>
      <c r="H5" s="3"/>
    </row>
    <row r="6" spans="1:8" ht="15">
      <c r="A6" s="2"/>
      <c r="B6" s="3"/>
      <c r="C6" s="3"/>
      <c r="D6" s="3"/>
      <c r="E6" s="3"/>
      <c r="F6" s="3"/>
      <c r="G6" s="3"/>
      <c r="H6" s="3"/>
    </row>
    <row r="7" spans="1:8" ht="15.75">
      <c r="A7" s="2"/>
      <c r="B7" s="8" t="s">
        <v>78</v>
      </c>
      <c r="C7" s="7"/>
      <c r="D7" s="8" t="s">
        <v>48</v>
      </c>
      <c r="E7" s="7"/>
      <c r="F7" s="8" t="s">
        <v>78</v>
      </c>
      <c r="G7" s="7"/>
      <c r="H7" s="8" t="s">
        <v>48</v>
      </c>
    </row>
    <row r="8" spans="1:8" ht="15.75">
      <c r="A8" s="2"/>
      <c r="B8" s="7" t="s">
        <v>1</v>
      </c>
      <c r="C8" s="7"/>
      <c r="D8" s="7" t="s">
        <v>2</v>
      </c>
      <c r="E8" s="7"/>
      <c r="F8" s="7" t="s">
        <v>102</v>
      </c>
      <c r="G8" s="7"/>
      <c r="H8" s="7" t="s">
        <v>102</v>
      </c>
    </row>
    <row r="9" spans="1:8" ht="15.75">
      <c r="A9" s="2"/>
      <c r="B9" s="7" t="s">
        <v>47</v>
      </c>
      <c r="C9" s="7"/>
      <c r="D9" s="7" t="s">
        <v>47</v>
      </c>
      <c r="E9" s="7"/>
      <c r="F9" s="7" t="s">
        <v>74</v>
      </c>
      <c r="G9" s="7"/>
      <c r="H9" s="7" t="s">
        <v>74</v>
      </c>
    </row>
    <row r="10" spans="1:8" ht="15.75">
      <c r="A10" s="2"/>
      <c r="B10" s="47" t="s">
        <v>101</v>
      </c>
      <c r="C10" s="8"/>
      <c r="D10" s="8" t="str">
        <f>B10</f>
        <v>31 Dec</v>
      </c>
      <c r="E10" s="8"/>
      <c r="F10" s="8" t="str">
        <f>B10</f>
        <v>31 Dec</v>
      </c>
      <c r="G10" s="8"/>
      <c r="H10" s="8" t="str">
        <f>B10</f>
        <v>31 Dec</v>
      </c>
    </row>
    <row r="11" spans="1:8" ht="15.75">
      <c r="A11" s="2"/>
      <c r="B11" s="7" t="s">
        <v>3</v>
      </c>
      <c r="C11" s="7"/>
      <c r="D11" s="7" t="s">
        <v>3</v>
      </c>
      <c r="E11" s="7"/>
      <c r="F11" s="7" t="s">
        <v>3</v>
      </c>
      <c r="G11" s="7"/>
      <c r="H11" s="7" t="s">
        <v>3</v>
      </c>
    </row>
    <row r="12" spans="1:8" ht="15">
      <c r="A12" s="2"/>
      <c r="B12" s="3"/>
      <c r="C12" s="3"/>
      <c r="D12" s="3"/>
      <c r="E12" s="3"/>
      <c r="F12" s="3"/>
      <c r="G12" s="3"/>
      <c r="H12" s="3"/>
    </row>
    <row r="13" spans="1:8" ht="15">
      <c r="A13" s="2" t="s">
        <v>0</v>
      </c>
      <c r="B13" s="3">
        <v>180136</v>
      </c>
      <c r="C13" s="3"/>
      <c r="D13" s="3">
        <v>178399</v>
      </c>
      <c r="E13" s="3"/>
      <c r="F13" s="3">
        <v>734467</v>
      </c>
      <c r="G13" s="3"/>
      <c r="H13" s="3">
        <v>747006</v>
      </c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8" ht="15">
      <c r="A15" s="2" t="s">
        <v>6</v>
      </c>
      <c r="B15" s="3">
        <v>-158124</v>
      </c>
      <c r="C15" s="3"/>
      <c r="D15" s="3">
        <v>-157367</v>
      </c>
      <c r="E15" s="3"/>
      <c r="F15" s="3">
        <v>-616353</v>
      </c>
      <c r="G15" s="3"/>
      <c r="H15" s="3">
        <v>-651684</v>
      </c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8" ht="15">
      <c r="A17" s="2" t="s">
        <v>7</v>
      </c>
      <c r="B17" s="3">
        <v>9788</v>
      </c>
      <c r="C17" s="3"/>
      <c r="D17" s="3">
        <v>3206</v>
      </c>
      <c r="E17" s="3"/>
      <c r="F17" s="3">
        <v>22360</v>
      </c>
      <c r="G17" s="3"/>
      <c r="H17" s="3">
        <v>12656</v>
      </c>
    </row>
    <row r="18" spans="1:8" ht="15">
      <c r="A18" s="2"/>
      <c r="B18" s="4"/>
      <c r="C18" s="3"/>
      <c r="D18" s="4"/>
      <c r="E18" s="3"/>
      <c r="F18" s="4"/>
      <c r="G18" s="3"/>
      <c r="H18" s="4"/>
    </row>
    <row r="19" spans="1:8" ht="15">
      <c r="A19" s="2" t="s">
        <v>8</v>
      </c>
      <c r="B19" s="3">
        <f>SUM(B13:B17)</f>
        <v>31800</v>
      </c>
      <c r="C19" s="3"/>
      <c r="D19" s="3">
        <f>SUM(D13:D17)</f>
        <v>24238</v>
      </c>
      <c r="E19" s="3"/>
      <c r="F19" s="3">
        <f>SUM(F13:F17)</f>
        <v>140474</v>
      </c>
      <c r="G19" s="3"/>
      <c r="H19" s="3">
        <f>SUM(H13:H17)</f>
        <v>107978</v>
      </c>
    </row>
    <row r="20" spans="1:8" ht="15">
      <c r="A20" s="2"/>
      <c r="B20" s="3"/>
      <c r="C20" s="3"/>
      <c r="D20" s="3"/>
      <c r="E20" s="3"/>
      <c r="F20" s="3"/>
      <c r="G20" s="3"/>
      <c r="H20" s="3"/>
    </row>
    <row r="21" spans="1:8" ht="15">
      <c r="A21" s="2" t="s">
        <v>9</v>
      </c>
      <c r="B21" s="3">
        <v>-198</v>
      </c>
      <c r="C21" s="3"/>
      <c r="D21" s="3">
        <v>-360</v>
      </c>
      <c r="E21" s="3"/>
      <c r="F21" s="3">
        <v>-1296</v>
      </c>
      <c r="G21" s="3"/>
      <c r="H21" s="3">
        <v>-1439</v>
      </c>
    </row>
    <row r="22" spans="1:8" ht="15">
      <c r="A22" s="2"/>
      <c r="B22" s="3"/>
      <c r="C22" s="3"/>
      <c r="D22" s="3"/>
      <c r="E22" s="3"/>
      <c r="F22" s="3"/>
      <c r="G22" s="3"/>
      <c r="H22" s="3"/>
    </row>
    <row r="23" spans="1:8" ht="15">
      <c r="A23" s="2" t="s">
        <v>10</v>
      </c>
      <c r="B23" s="3">
        <v>373</v>
      </c>
      <c r="C23" s="3"/>
      <c r="D23" s="3">
        <v>83</v>
      </c>
      <c r="E23" s="3"/>
      <c r="F23" s="3">
        <v>361</v>
      </c>
      <c r="G23" s="3"/>
      <c r="H23" s="3">
        <v>148</v>
      </c>
    </row>
    <row r="24" spans="1:8" ht="15">
      <c r="A24" s="2" t="s">
        <v>11</v>
      </c>
      <c r="B24" s="3"/>
      <c r="C24" s="3"/>
      <c r="D24" s="3"/>
      <c r="E24" s="3"/>
      <c r="F24" s="3"/>
      <c r="G24" s="3"/>
      <c r="H24" s="3"/>
    </row>
    <row r="25" spans="1:8" ht="15">
      <c r="A25" s="2"/>
      <c r="B25" s="4"/>
      <c r="C25" s="3"/>
      <c r="D25" s="4"/>
      <c r="E25" s="3"/>
      <c r="F25" s="4"/>
      <c r="G25" s="3"/>
      <c r="H25" s="4"/>
    </row>
    <row r="26" spans="1:8" ht="15">
      <c r="A26" s="2" t="s">
        <v>12</v>
      </c>
      <c r="B26" s="3">
        <f>SUM(B19:B23)</f>
        <v>31975</v>
      </c>
      <c r="C26" s="3"/>
      <c r="D26" s="3">
        <f>SUM(D19:D23)</f>
        <v>23961</v>
      </c>
      <c r="E26" s="3"/>
      <c r="F26" s="3">
        <f>SUM(F19:F23)</f>
        <v>139539</v>
      </c>
      <c r="G26" s="3"/>
      <c r="H26" s="3">
        <f>SUM(H19:H23)</f>
        <v>106687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13</v>
      </c>
      <c r="B28" s="3">
        <v>-12611</v>
      </c>
      <c r="C28" s="3"/>
      <c r="D28" s="3">
        <v>-7552</v>
      </c>
      <c r="E28" s="3"/>
      <c r="F28" s="3">
        <v>-47725</v>
      </c>
      <c r="G28" s="3"/>
      <c r="H28" s="3">
        <v>-34426</v>
      </c>
    </row>
    <row r="29" spans="1:8" ht="15">
      <c r="A29" s="2"/>
      <c r="B29" s="4"/>
      <c r="C29" s="3"/>
      <c r="D29" s="4"/>
      <c r="E29" s="3"/>
      <c r="F29" s="4"/>
      <c r="G29" s="3"/>
      <c r="H29" s="4"/>
    </row>
    <row r="30" spans="1:8" ht="15.75" thickBot="1">
      <c r="A30" s="2" t="s">
        <v>82</v>
      </c>
      <c r="B30" s="27">
        <f>B26+B28</f>
        <v>19364</v>
      </c>
      <c r="C30" s="3"/>
      <c r="D30" s="27">
        <f>D26+D28</f>
        <v>16409</v>
      </c>
      <c r="E30" s="3"/>
      <c r="F30" s="27">
        <f>F26+F28</f>
        <v>91814</v>
      </c>
      <c r="G30" s="3"/>
      <c r="H30" s="27">
        <f>H26+H28</f>
        <v>72261</v>
      </c>
    </row>
    <row r="31" spans="1:8" ht="15.75" thickTop="1">
      <c r="A31" s="2"/>
      <c r="B31" s="3"/>
      <c r="C31" s="3"/>
      <c r="D31" s="3"/>
      <c r="E31" s="3"/>
      <c r="F31" s="3"/>
      <c r="G31" s="3"/>
      <c r="H31" s="3"/>
    </row>
    <row r="32" spans="1:8" ht="15">
      <c r="A32" s="2" t="s">
        <v>14</v>
      </c>
      <c r="B32" s="3"/>
      <c r="C32" s="3"/>
      <c r="D32" s="3"/>
      <c r="E32" s="3"/>
      <c r="F32" s="3"/>
      <c r="G32" s="3"/>
      <c r="H32" s="3"/>
    </row>
    <row r="33" spans="1:8" ht="15">
      <c r="A33" s="2" t="s">
        <v>15</v>
      </c>
      <c r="B33" s="24">
        <v>4.1</v>
      </c>
      <c r="C33" s="2"/>
      <c r="D33" s="24">
        <v>3.5</v>
      </c>
      <c r="E33" s="2"/>
      <c r="F33" s="24">
        <v>19.5</v>
      </c>
      <c r="G33" s="2"/>
      <c r="H33" s="24">
        <v>15.4</v>
      </c>
    </row>
    <row r="34" spans="1:8" ht="15.75" thickBot="1">
      <c r="A34" s="2"/>
      <c r="B34" s="5"/>
      <c r="C34" s="2"/>
      <c r="D34" s="5"/>
      <c r="E34" s="2"/>
      <c r="F34" s="5"/>
      <c r="G34" s="2"/>
      <c r="H34" s="5"/>
    </row>
    <row r="35" spans="1:8" ht="15.75" thickTop="1">
      <c r="A35" s="2" t="s">
        <v>16</v>
      </c>
      <c r="B35" s="2"/>
      <c r="C35" s="2"/>
      <c r="D35" s="2"/>
      <c r="E35" s="2"/>
      <c r="F35" s="2"/>
      <c r="G35" s="2"/>
      <c r="H35" s="2"/>
    </row>
    <row r="36" spans="1:8" ht="15.75" thickBot="1">
      <c r="A36" s="2" t="s">
        <v>15</v>
      </c>
      <c r="B36" s="25">
        <v>4</v>
      </c>
      <c r="C36" s="2"/>
      <c r="D36" s="25">
        <v>3.3</v>
      </c>
      <c r="E36" s="2"/>
      <c r="F36" s="25">
        <v>18.7</v>
      </c>
      <c r="G36" s="2"/>
      <c r="H36" s="25">
        <v>14.8</v>
      </c>
    </row>
    <row r="37" spans="1:8" ht="15.75" thickTop="1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s="9" customFormat="1" ht="15">
      <c r="A39" s="2" t="s">
        <v>17</v>
      </c>
      <c r="B39" s="2"/>
      <c r="C39" s="2"/>
      <c r="D39" s="2"/>
      <c r="E39" s="2"/>
      <c r="F39" s="2"/>
      <c r="G39" s="2"/>
      <c r="H39" s="2"/>
    </row>
    <row r="40" spans="1:8" s="9" customFormat="1" ht="15">
      <c r="A40" s="2" t="s">
        <v>116</v>
      </c>
      <c r="B40" s="3"/>
      <c r="C40" s="3"/>
      <c r="D40" s="3"/>
      <c r="E40" s="3"/>
      <c r="F40" s="3"/>
      <c r="G40" s="3"/>
      <c r="H40" s="3"/>
    </row>
    <row r="41" spans="1:8" ht="15">
      <c r="A41" s="2"/>
      <c r="B41" s="3"/>
      <c r="C41" s="3"/>
      <c r="D41" s="3"/>
      <c r="E41" s="3"/>
      <c r="F41" s="3"/>
      <c r="G41" s="3"/>
      <c r="H41" s="3"/>
    </row>
    <row r="42" spans="1:8" ht="15">
      <c r="A42" s="2"/>
      <c r="B42" s="3"/>
      <c r="C42" s="3"/>
      <c r="D42" s="3"/>
      <c r="E42" s="3"/>
      <c r="F42" s="3"/>
      <c r="G42" s="3"/>
      <c r="H42" s="3"/>
    </row>
    <row r="54" ht="12.75">
      <c r="D54" s="26"/>
    </row>
  </sheetData>
  <mergeCells count="3">
    <mergeCell ref="A1:H1"/>
    <mergeCell ref="A3:H3"/>
    <mergeCell ref="A4:H4"/>
  </mergeCells>
  <printOptions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42">
      <selection activeCell="A54" sqref="A54"/>
    </sheetView>
  </sheetViews>
  <sheetFormatPr defaultColWidth="9.140625" defaultRowHeight="12.75"/>
  <cols>
    <col min="1" max="1" width="43.7109375" style="2" customWidth="1"/>
    <col min="2" max="2" width="5.57421875" style="3" customWidth="1"/>
    <col min="3" max="3" width="15.7109375" style="3" customWidth="1"/>
    <col min="4" max="4" width="5.7109375" style="3" customWidth="1"/>
    <col min="5" max="5" width="14.57421875" style="2" customWidth="1"/>
    <col min="6" max="6" width="3.140625" style="2" customWidth="1"/>
    <col min="7" max="16384" width="9.140625" style="2" customWidth="1"/>
  </cols>
  <sheetData>
    <row r="1" spans="1:5" ht="18">
      <c r="A1" s="48" t="s">
        <v>4</v>
      </c>
      <c r="B1" s="48"/>
      <c r="C1" s="48"/>
      <c r="D1" s="48"/>
      <c r="E1" s="48"/>
    </row>
    <row r="2" spans="1:4" ht="15.75">
      <c r="A2" s="15"/>
      <c r="B2" s="15"/>
      <c r="C2" s="15"/>
      <c r="D2" s="15"/>
    </row>
    <row r="3" spans="1:4" ht="15.75">
      <c r="A3" s="6"/>
      <c r="B3" s="7"/>
      <c r="C3" s="7"/>
      <c r="D3" s="7"/>
    </row>
    <row r="4" spans="1:5" ht="15.75" customHeight="1">
      <c r="A4" s="48" t="s">
        <v>89</v>
      </c>
      <c r="B4" s="48"/>
      <c r="C4" s="48"/>
      <c r="D4" s="48"/>
      <c r="E4" s="48"/>
    </row>
    <row r="5" spans="1:5" ht="15.75" customHeight="1">
      <c r="A5" s="48" t="s">
        <v>99</v>
      </c>
      <c r="B5" s="48"/>
      <c r="C5" s="48"/>
      <c r="D5" s="48"/>
      <c r="E5" s="48"/>
    </row>
    <row r="6" spans="1:4" ht="15.75">
      <c r="A6" s="6"/>
      <c r="B6" s="7"/>
      <c r="C6" s="7"/>
      <c r="D6" s="7"/>
    </row>
    <row r="7" spans="1:4" ht="15.75">
      <c r="A7" s="6"/>
      <c r="B7" s="7"/>
      <c r="C7" s="7"/>
      <c r="D7" s="7"/>
    </row>
    <row r="8" spans="1:5" ht="15.75">
      <c r="A8" s="6"/>
      <c r="B8" s="6"/>
      <c r="C8" s="7" t="s">
        <v>18</v>
      </c>
      <c r="D8" s="7"/>
      <c r="E8" s="7" t="s">
        <v>18</v>
      </c>
    </row>
    <row r="9" spans="1:5" ht="15.75">
      <c r="A9" s="6"/>
      <c r="B9" s="6"/>
      <c r="C9" s="8" t="s">
        <v>103</v>
      </c>
      <c r="D9" s="8"/>
      <c r="E9" s="8" t="s">
        <v>79</v>
      </c>
    </row>
    <row r="10" spans="1:5" ht="15.75">
      <c r="A10" s="6"/>
      <c r="B10" s="6"/>
      <c r="C10" s="7" t="s">
        <v>3</v>
      </c>
      <c r="D10" s="7"/>
      <c r="E10" s="7" t="s">
        <v>3</v>
      </c>
    </row>
    <row r="11" spans="2:5" ht="15">
      <c r="B11" s="2"/>
      <c r="E11" s="3"/>
    </row>
    <row r="12" spans="1:5" ht="15.75">
      <c r="A12" s="6" t="s">
        <v>51</v>
      </c>
      <c r="B12" s="6"/>
      <c r="E12" s="3"/>
    </row>
    <row r="13" spans="2:5" ht="15">
      <c r="B13" s="2"/>
      <c r="E13" s="3"/>
    </row>
    <row r="14" spans="1:5" ht="15">
      <c r="A14" s="2" t="s">
        <v>49</v>
      </c>
      <c r="B14" s="2"/>
      <c r="C14" s="3">
        <v>1010497</v>
      </c>
      <c r="E14" s="3">
        <v>1029037</v>
      </c>
    </row>
    <row r="15" spans="1:5" ht="15">
      <c r="A15" s="2" t="s">
        <v>19</v>
      </c>
      <c r="B15" s="2"/>
      <c r="C15" s="3">
        <v>191113</v>
      </c>
      <c r="E15" s="3">
        <v>214020</v>
      </c>
    </row>
    <row r="16" spans="1:5" ht="15">
      <c r="A16" s="2" t="s">
        <v>20</v>
      </c>
      <c r="B16" s="2"/>
      <c r="C16" s="3">
        <v>1026</v>
      </c>
      <c r="E16" s="3">
        <v>1342</v>
      </c>
    </row>
    <row r="17" spans="1:5" ht="15">
      <c r="A17" s="2" t="s">
        <v>21</v>
      </c>
      <c r="B17" s="2"/>
      <c r="C17" s="3">
        <v>1401</v>
      </c>
      <c r="E17" s="3">
        <v>1401</v>
      </c>
    </row>
    <row r="18" spans="1:5" ht="15">
      <c r="A18" s="2" t="s">
        <v>22</v>
      </c>
      <c r="B18" s="2"/>
      <c r="C18" s="3">
        <v>2163</v>
      </c>
      <c r="E18" s="3">
        <v>2193</v>
      </c>
    </row>
    <row r="19" spans="2:5" ht="15">
      <c r="B19" s="2"/>
      <c r="C19" s="16">
        <f>SUM(C14:C18)</f>
        <v>1206200</v>
      </c>
      <c r="D19" s="2"/>
      <c r="E19" s="16">
        <f>SUM(E14:E18)</f>
        <v>1247993</v>
      </c>
    </row>
    <row r="20" spans="1:4" ht="15.75">
      <c r="A20" s="6" t="s">
        <v>23</v>
      </c>
      <c r="B20" s="6"/>
      <c r="C20" s="2"/>
      <c r="D20" s="2"/>
    </row>
    <row r="21" spans="2:4" ht="15">
      <c r="B21" s="2"/>
      <c r="C21" s="2"/>
      <c r="D21" s="2"/>
    </row>
    <row r="22" spans="1:5" ht="15">
      <c r="A22" s="2" t="s">
        <v>24</v>
      </c>
      <c r="B22" s="2"/>
      <c r="C22" s="29">
        <v>4718</v>
      </c>
      <c r="E22" s="29">
        <v>4628</v>
      </c>
    </row>
    <row r="23" spans="1:5" ht="15">
      <c r="A23" s="2" t="s">
        <v>25</v>
      </c>
      <c r="B23" s="2"/>
      <c r="C23" s="30">
        <v>136914</v>
      </c>
      <c r="E23" s="30">
        <v>129300</v>
      </c>
    </row>
    <row r="24" spans="1:5" ht="15">
      <c r="A24" s="2" t="s">
        <v>26</v>
      </c>
      <c r="B24" s="2"/>
      <c r="C24" s="30">
        <v>402754</v>
      </c>
      <c r="E24" s="30">
        <v>315256</v>
      </c>
    </row>
    <row r="25" spans="2:5" ht="15">
      <c r="B25" s="2"/>
      <c r="C25" s="31"/>
      <c r="E25" s="31"/>
    </row>
    <row r="26" spans="2:5" ht="15">
      <c r="B26" s="2"/>
      <c r="C26" s="10">
        <f>SUM(C22:C25)</f>
        <v>544386</v>
      </c>
      <c r="D26" s="11"/>
      <c r="E26" s="10">
        <f>SUM(E22:E25)</f>
        <v>449184</v>
      </c>
    </row>
    <row r="27" spans="2:4" ht="15">
      <c r="B27" s="2"/>
      <c r="C27" s="2"/>
      <c r="D27" s="2"/>
    </row>
    <row r="28" spans="1:5" ht="15.75">
      <c r="A28" s="6" t="s">
        <v>27</v>
      </c>
      <c r="B28" s="6"/>
      <c r="E28" s="3"/>
    </row>
    <row r="29" spans="2:5" ht="15">
      <c r="B29" s="2"/>
      <c r="E29" s="3"/>
    </row>
    <row r="30" spans="1:5" ht="15">
      <c r="A30" s="2" t="s">
        <v>28</v>
      </c>
      <c r="B30" s="2"/>
      <c r="C30" s="29">
        <v>139778</v>
      </c>
      <c r="E30" s="29">
        <v>131921</v>
      </c>
    </row>
    <row r="31" spans="1:5" ht="15">
      <c r="A31" s="2" t="s">
        <v>29</v>
      </c>
      <c r="B31" s="2"/>
      <c r="C31" s="30">
        <v>0</v>
      </c>
      <c r="E31" s="30">
        <v>4050</v>
      </c>
    </row>
    <row r="32" spans="1:5" ht="15">
      <c r="A32" s="2" t="s">
        <v>30</v>
      </c>
      <c r="B32" s="2"/>
      <c r="C32" s="31">
        <v>7379</v>
      </c>
      <c r="E32" s="31">
        <v>13767</v>
      </c>
    </row>
    <row r="33" spans="2:5" ht="15">
      <c r="B33" s="2"/>
      <c r="C33" s="22">
        <f>SUM(C27:C32)</f>
        <v>147157</v>
      </c>
      <c r="D33" s="13"/>
      <c r="E33" s="22">
        <f>SUM(E27:E32)</f>
        <v>149738</v>
      </c>
    </row>
    <row r="34" spans="2:5" ht="15">
      <c r="B34" s="2"/>
      <c r="C34" s="13"/>
      <c r="E34" s="13"/>
    </row>
    <row r="35" spans="1:5" ht="15.75">
      <c r="A35" s="6" t="s">
        <v>31</v>
      </c>
      <c r="B35" s="6"/>
      <c r="C35" s="13">
        <v>397229</v>
      </c>
      <c r="D35" s="13"/>
      <c r="E35" s="13">
        <f>SUM(E26-E33)</f>
        <v>299446</v>
      </c>
    </row>
    <row r="36" spans="2:5" ht="15">
      <c r="B36" s="2"/>
      <c r="E36" s="3"/>
    </row>
    <row r="37" spans="2:5" ht="15.75" thickBot="1">
      <c r="B37" s="2"/>
      <c r="C37" s="14">
        <f>SUM(C14+C15+C16+C17+C18+C35)</f>
        <v>1603429</v>
      </c>
      <c r="E37" s="14">
        <f>SUM(E14+E15+E16+E17+E18+E35)</f>
        <v>1547439</v>
      </c>
    </row>
    <row r="38" spans="2:5" ht="15">
      <c r="B38" s="2"/>
      <c r="E38" s="3"/>
    </row>
    <row r="39" spans="1:5" s="6" customFormat="1" ht="15.75">
      <c r="A39" s="6" t="s">
        <v>32</v>
      </c>
      <c r="C39" s="7"/>
      <c r="D39" s="7"/>
      <c r="E39" s="7"/>
    </row>
    <row r="40" spans="2:5" ht="15">
      <c r="B40" s="2"/>
      <c r="E40" s="3"/>
    </row>
    <row r="41" spans="1:5" ht="15">
      <c r="A41" s="2" t="s">
        <v>33</v>
      </c>
      <c r="B41" s="2"/>
      <c r="C41" s="3">
        <v>470062</v>
      </c>
      <c r="E41" s="3">
        <v>470062</v>
      </c>
    </row>
    <row r="42" spans="1:5" ht="15">
      <c r="A42" s="2" t="s">
        <v>34</v>
      </c>
      <c r="B42" s="2"/>
      <c r="C42" s="4">
        <v>1056675</v>
      </c>
      <c r="E42" s="4">
        <v>998599</v>
      </c>
    </row>
    <row r="43" spans="1:5" ht="15">
      <c r="A43" s="2" t="s">
        <v>35</v>
      </c>
      <c r="B43" s="2"/>
      <c r="C43" s="3">
        <f>SUM(C41:C42)</f>
        <v>1526737</v>
      </c>
      <c r="E43" s="3">
        <f>SUM(E41:E42)</f>
        <v>1468661</v>
      </c>
    </row>
    <row r="44" spans="2:5" ht="15">
      <c r="B44" s="2"/>
      <c r="E44" s="3"/>
    </row>
    <row r="45" spans="1:5" ht="15">
      <c r="A45" s="2" t="s">
        <v>36</v>
      </c>
      <c r="B45" s="2"/>
      <c r="E45" s="3"/>
    </row>
    <row r="46" spans="1:5" ht="15">
      <c r="A46" s="2" t="s">
        <v>37</v>
      </c>
      <c r="B46" s="2"/>
      <c r="C46" s="3">
        <v>0</v>
      </c>
      <c r="E46" s="3">
        <v>4024</v>
      </c>
    </row>
    <row r="47" spans="1:5" ht="15">
      <c r="A47" s="2" t="s">
        <v>38</v>
      </c>
      <c r="B47" s="2"/>
      <c r="C47" s="3">
        <v>76692</v>
      </c>
      <c r="E47" s="3">
        <v>74754</v>
      </c>
    </row>
    <row r="48" spans="2:5" ht="15">
      <c r="B48" s="2"/>
      <c r="E48" s="3"/>
    </row>
    <row r="49" spans="2:5" ht="15.75" thickBot="1">
      <c r="B49" s="2"/>
      <c r="C49" s="14">
        <f>SUM(C43:C48)</f>
        <v>1603429</v>
      </c>
      <c r="E49" s="14">
        <f>SUM(E43:E48)</f>
        <v>1547439</v>
      </c>
    </row>
    <row r="50" spans="2:5" ht="15">
      <c r="B50" s="2"/>
      <c r="E50" s="3"/>
    </row>
    <row r="52" ht="15">
      <c r="A52" s="2" t="s">
        <v>50</v>
      </c>
    </row>
    <row r="53" ht="15">
      <c r="A53" s="2" t="s">
        <v>80</v>
      </c>
    </row>
  </sheetData>
  <mergeCells count="3">
    <mergeCell ref="A1:E1"/>
    <mergeCell ref="A4:E4"/>
    <mergeCell ref="A5:E5"/>
  </mergeCells>
  <printOptions/>
  <pageMargins left="0.75" right="0.75" top="0.75" bottom="0.75" header="0.5" footer="0.5"/>
  <pageSetup fitToHeight="1" fitToWidth="1" horizontalDpi="300" verticalDpi="300" orientation="portrait" paperSize="9" scale="8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75" zoomScaleNormal="75" workbookViewId="0" topLeftCell="L37">
      <selection activeCell="A56" sqref="A56"/>
    </sheetView>
  </sheetViews>
  <sheetFormatPr defaultColWidth="9.140625" defaultRowHeight="12.75"/>
  <cols>
    <col min="1" max="1" width="45.8515625" style="18" customWidth="1"/>
    <col min="2" max="2" width="14.140625" style="40" customWidth="1"/>
    <col min="3" max="3" width="1.57421875" style="40" customWidth="1"/>
    <col min="4" max="4" width="12.7109375" style="40" customWidth="1"/>
    <col min="5" max="5" width="1.57421875" style="40" customWidth="1"/>
    <col min="6" max="6" width="12.7109375" style="40" customWidth="1"/>
    <col min="7" max="7" width="1.57421875" style="40" customWidth="1"/>
    <col min="8" max="8" width="19.00390625" style="40" customWidth="1"/>
    <col min="9" max="9" width="1.28515625" style="40" customWidth="1"/>
    <col min="10" max="10" width="17.7109375" style="40" customWidth="1"/>
    <col min="11" max="11" width="1.28515625" style="40" customWidth="1"/>
    <col min="12" max="12" width="20.7109375" style="40" customWidth="1"/>
    <col min="13" max="13" width="1.28515625" style="40" customWidth="1"/>
    <col min="14" max="14" width="15.421875" style="40" customWidth="1"/>
    <col min="15" max="15" width="1.28515625" style="40" customWidth="1"/>
    <col min="16" max="16" width="20.421875" style="40" customWidth="1"/>
    <col min="17" max="17" width="1.28515625" style="40" customWidth="1"/>
    <col min="18" max="18" width="19.140625" style="40" customWidth="1"/>
    <col min="19" max="16384" width="9.140625" style="18" customWidth="1"/>
  </cols>
  <sheetData>
    <row r="2" spans="1:18" ht="18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8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8">
      <c r="A5" s="48" t="s">
        <v>108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1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">
      <c r="A7" s="35"/>
      <c r="B7" s="49" t="s">
        <v>87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6"/>
      <c r="P7" s="37" t="s">
        <v>46</v>
      </c>
      <c r="Q7" s="36"/>
      <c r="R7" s="36"/>
    </row>
    <row r="8" spans="1:18" ht="18">
      <c r="A8" s="3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6"/>
      <c r="P8" s="39"/>
      <c r="Q8" s="36"/>
      <c r="R8" s="36"/>
    </row>
    <row r="9" spans="1:18" ht="18">
      <c r="A9" s="35"/>
      <c r="B9" s="36" t="s">
        <v>42</v>
      </c>
      <c r="C9" s="36"/>
      <c r="D9" s="36" t="s">
        <v>42</v>
      </c>
      <c r="E9" s="36"/>
      <c r="F9" s="36" t="s">
        <v>40</v>
      </c>
      <c r="G9" s="36"/>
      <c r="H9" s="36" t="s">
        <v>83</v>
      </c>
      <c r="I9" s="36"/>
      <c r="J9" s="36" t="s">
        <v>84</v>
      </c>
      <c r="K9" s="36"/>
      <c r="L9" s="36" t="s">
        <v>85</v>
      </c>
      <c r="M9" s="36"/>
      <c r="N9" s="36" t="s">
        <v>86</v>
      </c>
      <c r="O9" s="36"/>
      <c r="P9" s="36" t="s">
        <v>43</v>
      </c>
      <c r="Q9" s="36"/>
      <c r="R9" s="36"/>
    </row>
    <row r="10" spans="1:18" ht="18">
      <c r="A10" s="35"/>
      <c r="B10" s="36" t="s">
        <v>40</v>
      </c>
      <c r="C10" s="36"/>
      <c r="D10" s="36" t="s">
        <v>88</v>
      </c>
      <c r="E10" s="36"/>
      <c r="F10" s="36" t="s">
        <v>41</v>
      </c>
      <c r="G10" s="36"/>
      <c r="H10" s="36" t="s">
        <v>41</v>
      </c>
      <c r="I10" s="36"/>
      <c r="J10" s="36" t="s">
        <v>41</v>
      </c>
      <c r="K10" s="36"/>
      <c r="L10" s="36" t="s">
        <v>41</v>
      </c>
      <c r="M10" s="36"/>
      <c r="N10" s="36" t="s">
        <v>41</v>
      </c>
      <c r="O10" s="36"/>
      <c r="P10" s="36" t="s">
        <v>44</v>
      </c>
      <c r="Q10" s="36"/>
      <c r="R10" s="36" t="s">
        <v>39</v>
      </c>
    </row>
    <row r="11" spans="1:18" ht="18">
      <c r="A11" s="35"/>
      <c r="B11" s="36" t="s">
        <v>3</v>
      </c>
      <c r="C11" s="36"/>
      <c r="D11" s="36" t="s">
        <v>3</v>
      </c>
      <c r="E11" s="36"/>
      <c r="F11" s="36" t="s">
        <v>3</v>
      </c>
      <c r="G11" s="36"/>
      <c r="H11" s="36" t="s">
        <v>3</v>
      </c>
      <c r="I11" s="36"/>
      <c r="J11" s="36" t="s">
        <v>3</v>
      </c>
      <c r="K11" s="36"/>
      <c r="L11" s="36" t="s">
        <v>3</v>
      </c>
      <c r="M11" s="36"/>
      <c r="N11" s="36" t="s">
        <v>3</v>
      </c>
      <c r="O11" s="36"/>
      <c r="P11" s="36" t="s">
        <v>3</v>
      </c>
      <c r="Q11" s="36"/>
      <c r="R11" s="36" t="s">
        <v>3</v>
      </c>
    </row>
    <row r="12" ht="18">
      <c r="A12" s="18" t="s">
        <v>104</v>
      </c>
    </row>
    <row r="13" ht="18">
      <c r="A13" s="41" t="s">
        <v>105</v>
      </c>
    </row>
    <row r="14" ht="18">
      <c r="A14" s="41"/>
    </row>
    <row r="15" spans="1:18" ht="18">
      <c r="A15" s="18" t="s">
        <v>81</v>
      </c>
      <c r="B15" s="40">
        <v>470062</v>
      </c>
      <c r="D15" s="40">
        <v>17</v>
      </c>
      <c r="F15" s="40">
        <v>35259</v>
      </c>
      <c r="H15" s="40">
        <v>124630</v>
      </c>
      <c r="J15" s="40">
        <v>225</v>
      </c>
      <c r="L15" s="40">
        <v>1760</v>
      </c>
      <c r="N15" s="40">
        <v>66003</v>
      </c>
      <c r="P15" s="40">
        <v>729729</v>
      </c>
      <c r="R15" s="40">
        <f>SUM(B15:P15)</f>
        <v>1427685</v>
      </c>
    </row>
    <row r="17" spans="1:18" ht="18">
      <c r="A17" s="18" t="s">
        <v>114</v>
      </c>
      <c r="H17" s="40">
        <v>-5585</v>
      </c>
      <c r="P17" s="40">
        <v>46560</v>
      </c>
      <c r="R17" s="40">
        <f>SUM(B17:P17)</f>
        <v>40975</v>
      </c>
    </row>
    <row r="18" ht="16.5" customHeight="1"/>
    <row r="19" spans="1:18" ht="16.5" customHeight="1">
      <c r="A19" s="18" t="s">
        <v>111</v>
      </c>
      <c r="J19" s="40">
        <v>108</v>
      </c>
      <c r="R19" s="40">
        <f>SUM(B19:P19)</f>
        <v>108</v>
      </c>
    </row>
    <row r="20" ht="16.5" customHeight="1"/>
    <row r="21" spans="1:18" ht="18">
      <c r="A21" s="18" t="s">
        <v>90</v>
      </c>
      <c r="P21" s="40">
        <v>91814</v>
      </c>
      <c r="R21" s="40">
        <f>SUM(B21:P21)</f>
        <v>91814</v>
      </c>
    </row>
    <row r="23" spans="1:18" ht="18">
      <c r="A23" s="18" t="s">
        <v>94</v>
      </c>
      <c r="P23" s="40">
        <v>-20307.49</v>
      </c>
      <c r="R23" s="40">
        <f>SUM(B23:P23)</f>
        <v>-20307.49</v>
      </c>
    </row>
    <row r="25" spans="1:18" ht="18">
      <c r="A25" s="18" t="s">
        <v>98</v>
      </c>
      <c r="P25" s="40">
        <v>-13538</v>
      </c>
      <c r="R25" s="40">
        <f>SUM(B25:P25)</f>
        <v>-13538</v>
      </c>
    </row>
    <row r="26" spans="2:18" ht="18">
      <c r="B26" s="42"/>
      <c r="D26" s="42"/>
      <c r="F26" s="42"/>
      <c r="H26" s="42"/>
      <c r="J26" s="42"/>
      <c r="L26" s="42"/>
      <c r="N26" s="42"/>
      <c r="P26" s="42"/>
      <c r="R26" s="42"/>
    </row>
    <row r="27" spans="2:4" ht="7.5" customHeight="1">
      <c r="B27" s="43"/>
      <c r="D27" s="43"/>
    </row>
    <row r="28" spans="1:18" ht="18">
      <c r="A28" s="44" t="s">
        <v>106</v>
      </c>
      <c r="B28" s="40">
        <f>SUM(B15:B25)</f>
        <v>470062</v>
      </c>
      <c r="D28" s="40">
        <f>SUM(D15:D25)</f>
        <v>17</v>
      </c>
      <c r="F28" s="40">
        <f>SUM(F15:F25)</f>
        <v>35259</v>
      </c>
      <c r="H28" s="40">
        <f>SUM(H15:H25)</f>
        <v>119045</v>
      </c>
      <c r="J28" s="40">
        <f>SUM(J15:J25)</f>
        <v>333</v>
      </c>
      <c r="L28" s="40">
        <f>SUM(L15:L25)</f>
        <v>1760</v>
      </c>
      <c r="N28" s="40">
        <f>SUM(N15:N25)</f>
        <v>66003</v>
      </c>
      <c r="P28" s="40">
        <f>SUM(P15:P25)</f>
        <v>834257.51</v>
      </c>
      <c r="R28" s="40">
        <f>SUM(R15:R25)</f>
        <v>1526736.51</v>
      </c>
    </row>
    <row r="29" spans="2:18" ht="6" customHeight="1" thickBot="1">
      <c r="B29" s="45"/>
      <c r="D29" s="45"/>
      <c r="F29" s="45"/>
      <c r="H29" s="45"/>
      <c r="J29" s="45"/>
      <c r="L29" s="45"/>
      <c r="N29" s="45"/>
      <c r="P29" s="45"/>
      <c r="R29" s="45"/>
    </row>
    <row r="30" ht="18.75" thickTop="1"/>
    <row r="31" ht="18">
      <c r="A31" s="18" t="s">
        <v>104</v>
      </c>
    </row>
    <row r="32" ht="18">
      <c r="A32" s="41" t="s">
        <v>107</v>
      </c>
    </row>
    <row r="33" ht="18">
      <c r="A33" s="41"/>
    </row>
    <row r="34" spans="1:18" ht="18">
      <c r="A34" s="18" t="s">
        <v>95</v>
      </c>
      <c r="B34" s="40">
        <v>470051</v>
      </c>
      <c r="D34" s="40">
        <v>0</v>
      </c>
      <c r="F34" s="40">
        <v>35259</v>
      </c>
      <c r="H34" s="40">
        <v>124630</v>
      </c>
      <c r="J34" s="40">
        <v>-29</v>
      </c>
      <c r="L34" s="40">
        <v>0</v>
      </c>
      <c r="N34" s="40">
        <v>66003</v>
      </c>
      <c r="P34" s="40">
        <v>669071</v>
      </c>
      <c r="R34" s="40">
        <f>SUM(B34:P34)</f>
        <v>1364985</v>
      </c>
    </row>
    <row r="36" spans="1:18" ht="18">
      <c r="A36" s="18" t="s">
        <v>114</v>
      </c>
      <c r="H36" s="40">
        <v>-5585</v>
      </c>
      <c r="P36" s="40">
        <v>41731</v>
      </c>
      <c r="R36" s="40">
        <f>SUM(B36:P36)</f>
        <v>36146</v>
      </c>
    </row>
    <row r="38" spans="1:18" ht="18">
      <c r="A38" s="18" t="s">
        <v>112</v>
      </c>
      <c r="L38" s="40">
        <v>1760</v>
      </c>
      <c r="R38" s="40">
        <f>SUM(B38:P38)</f>
        <v>1760</v>
      </c>
    </row>
    <row r="39" ht="16.5" customHeight="1"/>
    <row r="40" spans="1:18" ht="16.5" customHeight="1">
      <c r="A40" s="18" t="s">
        <v>113</v>
      </c>
      <c r="J40" s="40">
        <v>254</v>
      </c>
      <c r="R40" s="40">
        <f>SUM(B40:P40)</f>
        <v>254</v>
      </c>
    </row>
    <row r="41" ht="16.5" customHeight="1"/>
    <row r="42" spans="1:18" ht="18">
      <c r="A42" s="18" t="s">
        <v>90</v>
      </c>
      <c r="P42" s="40">
        <v>72256</v>
      </c>
      <c r="R42" s="40">
        <f>SUM(B42:P42)</f>
        <v>72256</v>
      </c>
    </row>
    <row r="44" spans="1:18" ht="18">
      <c r="A44" s="18" t="s">
        <v>96</v>
      </c>
      <c r="B44" s="40">
        <v>11</v>
      </c>
      <c r="D44" s="40">
        <v>17</v>
      </c>
      <c r="P44" s="40">
        <v>0</v>
      </c>
      <c r="R44" s="40">
        <f>SUM(B44:P44)</f>
        <v>28</v>
      </c>
    </row>
    <row r="46" spans="1:18" ht="18">
      <c r="A46" s="18" t="s">
        <v>97</v>
      </c>
      <c r="P46" s="40">
        <v>-6768</v>
      </c>
      <c r="R46" s="40">
        <f>SUM(B46:P46)</f>
        <v>-6768</v>
      </c>
    </row>
    <row r="47" spans="2:18" ht="18">
      <c r="B47" s="42"/>
      <c r="D47" s="42"/>
      <c r="F47" s="42"/>
      <c r="H47" s="42"/>
      <c r="J47" s="42"/>
      <c r="L47" s="42"/>
      <c r="N47" s="42"/>
      <c r="P47" s="42"/>
      <c r="R47" s="42"/>
    </row>
    <row r="48" spans="2:4" ht="7.5" customHeight="1">
      <c r="B48" s="43"/>
      <c r="D48" s="43"/>
    </row>
    <row r="49" spans="1:18" ht="18">
      <c r="A49" s="44" t="s">
        <v>115</v>
      </c>
      <c r="B49" s="40">
        <f>SUM(B34:B46)</f>
        <v>470062</v>
      </c>
      <c r="D49" s="40">
        <f>SUM(D34:D46)</f>
        <v>17</v>
      </c>
      <c r="F49" s="40">
        <f>SUM(F34:F46)</f>
        <v>35259</v>
      </c>
      <c r="H49" s="40">
        <f>SUM(H34:H46)</f>
        <v>119045</v>
      </c>
      <c r="J49" s="40">
        <f>SUM(J34:J46)</f>
        <v>225</v>
      </c>
      <c r="L49" s="40">
        <f>SUM(L34:L46)</f>
        <v>1760</v>
      </c>
      <c r="N49" s="40">
        <f>SUM(N34:N46)</f>
        <v>66003</v>
      </c>
      <c r="P49" s="40">
        <f>SUM(P34:P46)</f>
        <v>776290</v>
      </c>
      <c r="R49" s="40">
        <f>SUM(R34:R46)</f>
        <v>1468661</v>
      </c>
    </row>
    <row r="50" spans="2:18" ht="6" customHeight="1" thickBot="1">
      <c r="B50" s="45"/>
      <c r="D50" s="45"/>
      <c r="F50" s="45"/>
      <c r="H50" s="45"/>
      <c r="J50" s="45"/>
      <c r="L50" s="45"/>
      <c r="N50" s="45"/>
      <c r="P50" s="45"/>
      <c r="R50" s="45"/>
    </row>
    <row r="51" ht="18.75" thickTop="1"/>
    <row r="52" ht="18">
      <c r="A52" s="18" t="s">
        <v>117</v>
      </c>
    </row>
  </sheetData>
  <mergeCells count="4">
    <mergeCell ref="A2:R2"/>
    <mergeCell ref="A4:R4"/>
    <mergeCell ref="A5:R5"/>
    <mergeCell ref="B7:N7"/>
  </mergeCells>
  <printOptions/>
  <pageMargins left="0.75" right="0.75" top="0.5" bottom="0.5" header="0.5" footer="0.5"/>
  <pageSetup fitToHeight="1" fitToWidth="1" horizontalDpi="300" verticalDpi="300" orientation="landscape" paperSize="9" scale="5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0">
      <selection activeCell="C55" sqref="C55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3.421875" style="0" customWidth="1"/>
    <col min="4" max="4" width="2.8515625" style="17" customWidth="1"/>
    <col min="5" max="5" width="14.7109375" style="0" customWidth="1"/>
    <col min="6" max="6" width="1.57421875" style="17" customWidth="1"/>
    <col min="7" max="7" width="14.421875" style="0" customWidth="1"/>
  </cols>
  <sheetData>
    <row r="1" spans="1:6" ht="18">
      <c r="A1" s="48" t="s">
        <v>4</v>
      </c>
      <c r="B1" s="48"/>
      <c r="C1" s="48"/>
      <c r="D1" s="48"/>
      <c r="E1" s="48"/>
      <c r="F1" s="48"/>
    </row>
    <row r="2" spans="1:3" ht="18">
      <c r="A2" s="18"/>
      <c r="B2" s="18"/>
      <c r="C2" s="18"/>
    </row>
    <row r="3" spans="1:6" ht="18">
      <c r="A3" s="48" t="s">
        <v>52</v>
      </c>
      <c r="B3" s="48"/>
      <c r="C3" s="48"/>
      <c r="D3" s="48"/>
      <c r="E3" s="48"/>
      <c r="F3" s="48"/>
    </row>
    <row r="4" spans="1:6" ht="18">
      <c r="A4" s="48" t="s">
        <v>109</v>
      </c>
      <c r="B4" s="48"/>
      <c r="C4" s="48"/>
      <c r="D4" s="48"/>
      <c r="E4" s="48"/>
      <c r="F4" s="48"/>
    </row>
    <row r="5" spans="4:6" ht="12.75">
      <c r="D5"/>
      <c r="E5" s="17"/>
      <c r="F5"/>
    </row>
    <row r="6" spans="4:6" ht="12.75">
      <c r="D6"/>
      <c r="E6" s="17"/>
      <c r="F6"/>
    </row>
    <row r="7" spans="4:7" ht="15.75">
      <c r="D7"/>
      <c r="E7" s="19" t="s">
        <v>110</v>
      </c>
      <c r="F7"/>
      <c r="G7" s="19" t="s">
        <v>110</v>
      </c>
    </row>
    <row r="8" spans="5:7" s="2" customFormat="1" ht="15.75">
      <c r="E8" s="19" t="s">
        <v>75</v>
      </c>
      <c r="F8" s="6"/>
      <c r="G8" s="19" t="s">
        <v>75</v>
      </c>
    </row>
    <row r="9" spans="5:7" s="2" customFormat="1" ht="15.75">
      <c r="E9" s="23">
        <v>37986</v>
      </c>
      <c r="F9" s="6"/>
      <c r="G9" s="23">
        <v>37621</v>
      </c>
    </row>
    <row r="10" spans="5:7" s="2" customFormat="1" ht="15.75">
      <c r="E10" s="19" t="s">
        <v>53</v>
      </c>
      <c r="F10" s="6"/>
      <c r="G10" s="19" t="s">
        <v>53</v>
      </c>
    </row>
    <row r="11" spans="5:7" s="2" customFormat="1" ht="15.75">
      <c r="E11" s="19"/>
      <c r="F11" s="6"/>
      <c r="G11" s="19"/>
    </row>
    <row r="12" spans="5:7" s="2" customFormat="1" ht="15.75">
      <c r="E12" s="19"/>
      <c r="F12" s="6"/>
      <c r="G12" s="19"/>
    </row>
    <row r="13" s="2" customFormat="1" ht="15">
      <c r="E13" s="20"/>
    </row>
    <row r="14" spans="1:6" s="2" customFormat="1" ht="15.75">
      <c r="A14" s="6" t="s">
        <v>54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12</v>
      </c>
      <c r="C16" s="6"/>
      <c r="D16" s="6"/>
      <c r="E16" s="3">
        <v>139539</v>
      </c>
      <c r="F16" s="12"/>
      <c r="G16" s="32">
        <v>106687</v>
      </c>
    </row>
    <row r="17" spans="2:7" s="2" customFormat="1" ht="15">
      <c r="B17" s="2" t="s">
        <v>70</v>
      </c>
      <c r="E17" s="3"/>
      <c r="F17" s="12"/>
      <c r="G17" s="32"/>
    </row>
    <row r="18" spans="3:7" s="2" customFormat="1" ht="15">
      <c r="C18" s="2" t="s">
        <v>55</v>
      </c>
      <c r="E18" s="3">
        <v>140733</v>
      </c>
      <c r="F18" s="12"/>
      <c r="G18" s="32">
        <v>152880</v>
      </c>
    </row>
    <row r="19" spans="3:7" s="2" customFormat="1" ht="15">
      <c r="C19" s="2" t="s">
        <v>56</v>
      </c>
      <c r="E19" s="4">
        <v>-13699</v>
      </c>
      <c r="F19" s="12"/>
      <c r="G19" s="33">
        <v>-8396</v>
      </c>
    </row>
    <row r="20" spans="2:7" s="2" customFormat="1" ht="15.75">
      <c r="B20" s="6" t="s">
        <v>57</v>
      </c>
      <c r="C20" s="6"/>
      <c r="D20" s="6"/>
      <c r="E20" s="3">
        <f>SUM(E16:E19)</f>
        <v>266573</v>
      </c>
      <c r="F20" s="12"/>
      <c r="G20" s="3">
        <f>SUM(G16:G19)</f>
        <v>251171</v>
      </c>
    </row>
    <row r="21" spans="5:7" s="2" customFormat="1" ht="15">
      <c r="E21" s="3"/>
      <c r="F21" s="12"/>
      <c r="G21" s="32"/>
    </row>
    <row r="22" spans="2:7" s="2" customFormat="1" ht="15">
      <c r="B22" s="2" t="s">
        <v>58</v>
      </c>
      <c r="E22" s="3">
        <v>-9854</v>
      </c>
      <c r="F22" s="12"/>
      <c r="G22" s="32">
        <v>-7159</v>
      </c>
    </row>
    <row r="23" spans="2:7" s="2" customFormat="1" ht="15">
      <c r="B23" s="2" t="s">
        <v>59</v>
      </c>
      <c r="E23" s="4">
        <v>7848</v>
      </c>
      <c r="F23" s="12"/>
      <c r="G23" s="33">
        <v>13818</v>
      </c>
    </row>
    <row r="24" spans="2:7" s="2" customFormat="1" ht="15.75">
      <c r="B24" s="6" t="s">
        <v>67</v>
      </c>
      <c r="E24" s="13">
        <f>SUM(E20:E23)</f>
        <v>264567</v>
      </c>
      <c r="F24" s="12"/>
      <c r="G24" s="13">
        <f>SUM(G20:G23)</f>
        <v>257830</v>
      </c>
    </row>
    <row r="25" spans="2:7" s="2" customFormat="1" ht="15">
      <c r="B25" s="2" t="s">
        <v>93</v>
      </c>
      <c r="E25" s="13">
        <v>-55410</v>
      </c>
      <c r="F25" s="12"/>
      <c r="G25" s="32">
        <v>-53113</v>
      </c>
    </row>
    <row r="26" spans="5:7" s="2" customFormat="1" ht="15">
      <c r="E26" s="22">
        <f>SUM(E24:E25)</f>
        <v>209157</v>
      </c>
      <c r="F26" s="12"/>
      <c r="G26" s="22">
        <f>SUM(G24:G25)</f>
        <v>204717</v>
      </c>
    </row>
    <row r="27" spans="5:7" s="2" customFormat="1" ht="15">
      <c r="E27" s="3"/>
      <c r="F27" s="12"/>
      <c r="G27" s="32"/>
    </row>
    <row r="28" spans="1:7" s="2" customFormat="1" ht="15.75">
      <c r="A28" s="6" t="s">
        <v>60</v>
      </c>
      <c r="B28" s="6"/>
      <c r="C28" s="6"/>
      <c r="D28" s="6"/>
      <c r="E28" s="3"/>
      <c r="F28" s="12"/>
      <c r="G28" s="32"/>
    </row>
    <row r="29" spans="5:7" s="2" customFormat="1" ht="15">
      <c r="E29" s="3"/>
      <c r="F29" s="12"/>
      <c r="G29" s="32"/>
    </row>
    <row r="30" spans="2:7" s="2" customFormat="1" ht="15">
      <c r="B30" s="2" t="s">
        <v>76</v>
      </c>
      <c r="E30" s="3">
        <v>0</v>
      </c>
      <c r="F30" s="12"/>
      <c r="G30" s="32"/>
    </row>
    <row r="31" spans="2:7" s="2" customFormat="1" ht="15">
      <c r="B31" s="2" t="s">
        <v>21</v>
      </c>
      <c r="E31" s="3">
        <v>-79844</v>
      </c>
      <c r="F31" s="12"/>
      <c r="G31" s="32">
        <v>-100156</v>
      </c>
    </row>
    <row r="32" spans="2:7" s="2" customFormat="1" ht="15">
      <c r="B32" s="2" t="s">
        <v>71</v>
      </c>
      <c r="E32" s="22">
        <f>SUM(E26:E31)</f>
        <v>129313</v>
      </c>
      <c r="F32" s="12">
        <v>104561</v>
      </c>
      <c r="G32" s="22">
        <f>SUM(G26:G31)</f>
        <v>104561</v>
      </c>
    </row>
    <row r="33" spans="5:7" s="2" customFormat="1" ht="15">
      <c r="E33" s="3"/>
      <c r="F33" s="12"/>
      <c r="G33" s="32"/>
    </row>
    <row r="34" spans="1:7" s="2" customFormat="1" ht="15.75">
      <c r="A34" s="6" t="s">
        <v>61</v>
      </c>
      <c r="B34" s="6"/>
      <c r="C34" s="6"/>
      <c r="D34" s="6"/>
      <c r="E34" s="3"/>
      <c r="F34" s="12"/>
      <c r="G34" s="32"/>
    </row>
    <row r="35" spans="5:7" s="2" customFormat="1" ht="15">
      <c r="E35" s="3"/>
      <c r="F35" s="12"/>
      <c r="G35" s="32"/>
    </row>
    <row r="36" spans="2:7" s="2" customFormat="1" ht="15">
      <c r="B36" s="2" t="s">
        <v>62</v>
      </c>
      <c r="E36" s="3">
        <v>0</v>
      </c>
      <c r="F36" s="12"/>
      <c r="G36" s="32">
        <v>28</v>
      </c>
    </row>
    <row r="37" spans="2:7" s="2" customFormat="1" ht="15">
      <c r="B37" s="2" t="s">
        <v>91</v>
      </c>
      <c r="E37" s="3">
        <v>-8074</v>
      </c>
      <c r="F37" s="12"/>
      <c r="G37" s="32">
        <v>-7393</v>
      </c>
    </row>
    <row r="38" spans="2:7" s="2" customFormat="1" ht="15">
      <c r="B38" s="2" t="s">
        <v>68</v>
      </c>
      <c r="E38" s="3">
        <v>-33844</v>
      </c>
      <c r="F38" s="12"/>
      <c r="G38" s="32">
        <v>-20306</v>
      </c>
    </row>
    <row r="39" spans="2:7" s="2" customFormat="1" ht="15">
      <c r="B39" s="2" t="s">
        <v>63</v>
      </c>
      <c r="E39" s="22">
        <f>SUM(E36:E38)</f>
        <v>-41918</v>
      </c>
      <c r="F39" s="12"/>
      <c r="G39" s="22">
        <f>SUM(G36:G38)</f>
        <v>-27671</v>
      </c>
    </row>
    <row r="40" spans="5:7" s="2" customFormat="1" ht="15">
      <c r="E40" s="3"/>
      <c r="F40" s="12"/>
      <c r="G40" s="32"/>
    </row>
    <row r="41" spans="1:7" s="2" customFormat="1" ht="15.75">
      <c r="A41" s="6" t="s">
        <v>72</v>
      </c>
      <c r="B41" s="6"/>
      <c r="C41" s="6"/>
      <c r="D41" s="6"/>
      <c r="E41" s="3">
        <f>E32+E39</f>
        <v>87395</v>
      </c>
      <c r="F41" s="12"/>
      <c r="G41" s="3">
        <f>G32+G39</f>
        <v>76890</v>
      </c>
    </row>
    <row r="42" spans="1:7" s="2" customFormat="1" ht="15.75">
      <c r="A42" s="6" t="s">
        <v>77</v>
      </c>
      <c r="B42" s="6"/>
      <c r="C42" s="6"/>
      <c r="D42" s="6"/>
      <c r="E42" s="3">
        <v>103</v>
      </c>
      <c r="F42" s="12"/>
      <c r="G42" s="32">
        <v>-26</v>
      </c>
    </row>
    <row r="43" spans="1:7" s="2" customFormat="1" ht="15.75">
      <c r="A43" s="6" t="s">
        <v>64</v>
      </c>
      <c r="B43" s="6"/>
      <c r="C43" s="6"/>
      <c r="D43" s="6"/>
      <c r="E43" s="3">
        <v>315256</v>
      </c>
      <c r="F43" s="12"/>
      <c r="G43" s="32">
        <v>238392</v>
      </c>
    </row>
    <row r="44" spans="1:7" s="2" customFormat="1" ht="16.5" thickBot="1">
      <c r="A44" s="6" t="s">
        <v>73</v>
      </c>
      <c r="B44" s="6"/>
      <c r="C44" s="6"/>
      <c r="D44" s="6"/>
      <c r="E44" s="14">
        <f>SUM(E41:E43)</f>
        <v>402754</v>
      </c>
      <c r="F44" s="12"/>
      <c r="G44" s="14">
        <f>SUM(G41:G43)</f>
        <v>315256</v>
      </c>
    </row>
    <row r="45" spans="5:7" s="2" customFormat="1" ht="15">
      <c r="E45" s="3"/>
      <c r="F45" s="12"/>
      <c r="G45" s="32"/>
    </row>
    <row r="46" spans="1:7" s="2" customFormat="1" ht="15">
      <c r="A46" s="2" t="s">
        <v>92</v>
      </c>
      <c r="E46" s="28">
        <f>E44-E50</f>
        <v>0</v>
      </c>
      <c r="F46" s="12"/>
      <c r="G46" s="28">
        <f>G44-G50</f>
        <v>0</v>
      </c>
    </row>
    <row r="47" spans="5:7" s="2" customFormat="1" ht="15">
      <c r="E47" s="3"/>
      <c r="F47" s="12"/>
      <c r="G47" s="32"/>
    </row>
    <row r="48" spans="2:7" s="2" customFormat="1" ht="15">
      <c r="B48" s="2" t="s">
        <v>65</v>
      </c>
      <c r="E48" s="3">
        <v>68946</v>
      </c>
      <c r="F48" s="12"/>
      <c r="G48" s="32">
        <v>38717</v>
      </c>
    </row>
    <row r="49" spans="2:7" s="2" customFormat="1" ht="15">
      <c r="B49" s="2" t="s">
        <v>66</v>
      </c>
      <c r="E49" s="3">
        <v>333808</v>
      </c>
      <c r="F49" s="12"/>
      <c r="G49" s="32">
        <v>276539</v>
      </c>
    </row>
    <row r="50" spans="5:7" s="2" customFormat="1" ht="15.75" thickBot="1">
      <c r="E50" s="14">
        <f>SUM(E48:E49)</f>
        <v>402754</v>
      </c>
      <c r="F50" s="12"/>
      <c r="G50" s="14">
        <f>SUM(G48:G49)</f>
        <v>315256</v>
      </c>
    </row>
    <row r="51" spans="4:6" ht="12.75">
      <c r="D51"/>
      <c r="E51" s="1"/>
      <c r="F51" s="21"/>
    </row>
    <row r="52" spans="1:6" ht="15">
      <c r="A52" s="2" t="s">
        <v>69</v>
      </c>
      <c r="B52" s="2"/>
      <c r="C52" s="2"/>
      <c r="D52" s="2"/>
      <c r="E52" s="3"/>
      <c r="F52" s="21"/>
    </row>
    <row r="53" spans="1:6" ht="15">
      <c r="A53" s="2" t="s">
        <v>80</v>
      </c>
      <c r="B53" s="2"/>
      <c r="C53" s="2"/>
      <c r="D53" s="2"/>
      <c r="E53" s="3"/>
      <c r="F53" s="21"/>
    </row>
    <row r="54" spans="4:6" ht="12.75">
      <c r="D54"/>
      <c r="E54" s="17"/>
      <c r="F54"/>
    </row>
    <row r="57" ht="12.75">
      <c r="C57" s="46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300" verticalDpi="300" orientation="portrait" paperSize="9" scale="8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2004-02-16T04:36:49Z</cp:lastPrinted>
  <dcterms:created xsi:type="dcterms:W3CDTF">2002-10-14T00:06:59Z</dcterms:created>
  <dcterms:modified xsi:type="dcterms:W3CDTF">2003-02-15T06:42:52Z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